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80" i="1"/>
  <c r="F180"/>
  <c r="G180"/>
  <c r="H180"/>
  <c r="I180"/>
  <c r="J180"/>
  <c r="K180"/>
  <c r="L180"/>
  <c r="E181"/>
  <c r="F181"/>
  <c r="G181"/>
  <c r="H181"/>
  <c r="I181"/>
  <c r="J181"/>
  <c r="K181"/>
  <c r="L181"/>
  <c r="E182"/>
  <c r="F182"/>
  <c r="G182"/>
  <c r="H182"/>
  <c r="I182"/>
  <c r="J182"/>
  <c r="K182"/>
  <c r="L182"/>
  <c r="E183"/>
  <c r="F183"/>
  <c r="G183"/>
  <c r="H183"/>
  <c r="I183"/>
  <c r="J183"/>
  <c r="K183"/>
  <c r="L183"/>
  <c r="E184"/>
  <c r="F184"/>
  <c r="G184"/>
  <c r="H184"/>
  <c r="I184"/>
  <c r="J184"/>
  <c r="K184"/>
  <c r="L184"/>
  <c r="D165"/>
  <c r="E162"/>
  <c r="F162"/>
  <c r="G162"/>
  <c r="H162"/>
  <c r="I162"/>
  <c r="J162"/>
  <c r="K162"/>
  <c r="L162"/>
  <c r="E161"/>
  <c r="F161"/>
  <c r="G161"/>
  <c r="H161"/>
  <c r="I161"/>
  <c r="J161"/>
  <c r="K161"/>
  <c r="L161"/>
  <c r="E163"/>
  <c r="F163"/>
  <c r="G163"/>
  <c r="H163"/>
  <c r="I163"/>
  <c r="J163"/>
  <c r="K163"/>
  <c r="L163"/>
  <c r="E164"/>
  <c r="F164"/>
  <c r="G164"/>
  <c r="H164"/>
  <c r="I164"/>
  <c r="J164"/>
  <c r="K164"/>
  <c r="L164"/>
  <c r="E165"/>
  <c r="F165"/>
  <c r="G165"/>
  <c r="H165"/>
  <c r="I165"/>
  <c r="J165"/>
  <c r="K165"/>
  <c r="L165"/>
  <c r="E47"/>
  <c r="F47"/>
  <c r="F52" s="1"/>
  <c r="G47"/>
  <c r="H47"/>
  <c r="I47"/>
  <c r="J47"/>
  <c r="K47"/>
  <c r="L47"/>
  <c r="E143"/>
  <c r="F143"/>
  <c r="G143"/>
  <c r="H143"/>
  <c r="I143"/>
  <c r="J143"/>
  <c r="K143"/>
  <c r="L143"/>
  <c r="E141"/>
  <c r="F141"/>
  <c r="G141"/>
  <c r="H141"/>
  <c r="I141"/>
  <c r="J141"/>
  <c r="K141"/>
  <c r="L141"/>
  <c r="E142"/>
  <c r="F142"/>
  <c r="G142"/>
  <c r="H142"/>
  <c r="I142"/>
  <c r="J142"/>
  <c r="K142"/>
  <c r="L142"/>
  <c r="E124"/>
  <c r="F124"/>
  <c r="G124"/>
  <c r="H124"/>
  <c r="I124"/>
  <c r="J124"/>
  <c r="K124"/>
  <c r="L124"/>
  <c r="E125"/>
  <c r="F125"/>
  <c r="G125"/>
  <c r="H125"/>
  <c r="I125"/>
  <c r="J125"/>
  <c r="K125"/>
  <c r="L125"/>
  <c r="E123"/>
  <c r="F123"/>
  <c r="G123"/>
  <c r="H123"/>
  <c r="I123"/>
  <c r="J123"/>
  <c r="K123"/>
  <c r="L123"/>
  <c r="E122"/>
  <c r="F122"/>
  <c r="G122"/>
  <c r="H122"/>
  <c r="I122"/>
  <c r="J122"/>
  <c r="K122"/>
  <c r="L122"/>
  <c r="E106"/>
  <c r="F106"/>
  <c r="G106"/>
  <c r="H106"/>
  <c r="I106"/>
  <c r="J106"/>
  <c r="K106"/>
  <c r="L106"/>
  <c r="E105"/>
  <c r="F105"/>
  <c r="G105"/>
  <c r="H105"/>
  <c r="I105"/>
  <c r="J105"/>
  <c r="K105"/>
  <c r="L105"/>
  <c r="E87"/>
  <c r="F87"/>
  <c r="G87"/>
  <c r="H87"/>
  <c r="I87"/>
  <c r="J87"/>
  <c r="K87"/>
  <c r="L87"/>
  <c r="E86"/>
  <c r="F86"/>
  <c r="G86"/>
  <c r="H86"/>
  <c r="I86"/>
  <c r="J86"/>
  <c r="K86"/>
  <c r="L86"/>
  <c r="E68"/>
  <c r="F68"/>
  <c r="G68"/>
  <c r="H68"/>
  <c r="I68"/>
  <c r="J68"/>
  <c r="K68"/>
  <c r="L68"/>
  <c r="E67"/>
  <c r="F67"/>
  <c r="G67"/>
  <c r="H67"/>
  <c r="I67"/>
  <c r="J67"/>
  <c r="K67"/>
  <c r="L67"/>
  <c r="E66"/>
  <c r="F66"/>
  <c r="H66"/>
  <c r="I66"/>
  <c r="J66"/>
  <c r="K66"/>
  <c r="L66"/>
  <c r="D46"/>
  <c r="H52"/>
  <c r="J52"/>
  <c r="L52"/>
  <c r="F65"/>
  <c r="G65"/>
  <c r="H65"/>
  <c r="I65"/>
  <c r="J65"/>
  <c r="K65"/>
  <c r="L65"/>
  <c r="G52"/>
  <c r="I52"/>
  <c r="H64"/>
  <c r="I64"/>
  <c r="J64"/>
  <c r="K64"/>
  <c r="L64"/>
  <c r="E6"/>
  <c r="B198" l="1"/>
  <c r="A198"/>
  <c r="L197"/>
  <c r="J197"/>
  <c r="I197"/>
  <c r="H197"/>
  <c r="G197"/>
  <c r="F197"/>
  <c r="B188"/>
  <c r="A188"/>
  <c r="L187"/>
  <c r="L198" s="1"/>
  <c r="J187"/>
  <c r="J198" s="1"/>
  <c r="I187"/>
  <c r="I198" s="1"/>
  <c r="H187"/>
  <c r="H198" s="1"/>
  <c r="G187"/>
  <c r="G198" s="1"/>
  <c r="F187"/>
  <c r="F198" s="1"/>
  <c r="B179"/>
  <c r="A179"/>
  <c r="L178"/>
  <c r="J178"/>
  <c r="I178"/>
  <c r="H178"/>
  <c r="G178"/>
  <c r="F178"/>
  <c r="B169"/>
  <c r="A169"/>
  <c r="L168"/>
  <c r="L179" s="1"/>
  <c r="J168"/>
  <c r="J179" s="1"/>
  <c r="I168"/>
  <c r="I179" s="1"/>
  <c r="H168"/>
  <c r="H179" s="1"/>
  <c r="G168"/>
  <c r="G179" s="1"/>
  <c r="F168"/>
  <c r="F179" s="1"/>
  <c r="B160"/>
  <c r="A160"/>
  <c r="L159"/>
  <c r="J159"/>
  <c r="I159"/>
  <c r="H159"/>
  <c r="G159"/>
  <c r="F159"/>
  <c r="B150"/>
  <c r="A150"/>
  <c r="L160"/>
  <c r="J160"/>
  <c r="I149"/>
  <c r="I160" s="1"/>
  <c r="H149"/>
  <c r="H160" s="1"/>
  <c r="G149"/>
  <c r="G160" s="1"/>
  <c r="F149"/>
  <c r="F160" s="1"/>
  <c r="B140"/>
  <c r="A140"/>
  <c r="L139"/>
  <c r="J139"/>
  <c r="I139"/>
  <c r="H139"/>
  <c r="G139"/>
  <c r="F139"/>
  <c r="B130"/>
  <c r="A130"/>
  <c r="L129"/>
  <c r="L140" s="1"/>
  <c r="J129"/>
  <c r="J140" s="1"/>
  <c r="I129"/>
  <c r="I140" s="1"/>
  <c r="H129"/>
  <c r="H140" s="1"/>
  <c r="G129"/>
  <c r="G140" s="1"/>
  <c r="F129"/>
  <c r="F140" s="1"/>
  <c r="B121"/>
  <c r="A121"/>
  <c r="L120"/>
  <c r="J120"/>
  <c r="I120"/>
  <c r="H120"/>
  <c r="G120"/>
  <c r="F120"/>
  <c r="B111"/>
  <c r="A111"/>
  <c r="L110"/>
  <c r="L121" s="1"/>
  <c r="J110"/>
  <c r="J121" s="1"/>
  <c r="I110"/>
  <c r="I121" s="1"/>
  <c r="H110"/>
  <c r="H121" s="1"/>
  <c r="G110"/>
  <c r="G121" s="1"/>
  <c r="F110"/>
  <c r="F121" s="1"/>
  <c r="B102"/>
  <c r="A102"/>
  <c r="L101"/>
  <c r="J101"/>
  <c r="I101"/>
  <c r="H101"/>
  <c r="G101"/>
  <c r="F101"/>
  <c r="B92"/>
  <c r="A92"/>
  <c r="L91"/>
  <c r="L102" s="1"/>
  <c r="J91"/>
  <c r="J102" s="1"/>
  <c r="I91"/>
  <c r="I102" s="1"/>
  <c r="H91"/>
  <c r="H102" s="1"/>
  <c r="G91"/>
  <c r="G102" s="1"/>
  <c r="F91"/>
  <c r="F102" s="1"/>
  <c r="B82"/>
  <c r="A82"/>
  <c r="L81"/>
  <c r="J81"/>
  <c r="I81"/>
  <c r="H81"/>
  <c r="G81"/>
  <c r="F81"/>
  <c r="B72"/>
  <c r="A72"/>
  <c r="L71"/>
  <c r="L82" s="1"/>
  <c r="J71"/>
  <c r="J82" s="1"/>
  <c r="I71"/>
  <c r="I82" s="1"/>
  <c r="H71"/>
  <c r="H82" s="1"/>
  <c r="G71"/>
  <c r="G82" s="1"/>
  <c r="F71"/>
  <c r="F82" s="1"/>
  <c r="B63"/>
  <c r="A63"/>
  <c r="L62"/>
  <c r="J62"/>
  <c r="I62"/>
  <c r="H62"/>
  <c r="G62"/>
  <c r="F62"/>
  <c r="B53"/>
  <c r="A53"/>
  <c r="L63"/>
  <c r="J63"/>
  <c r="I63"/>
  <c r="H63"/>
  <c r="G63"/>
  <c r="F63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4"/>
  <c r="A24"/>
  <c r="L23"/>
  <c r="J23"/>
  <c r="I23"/>
  <c r="H23"/>
  <c r="G23"/>
  <c r="F23"/>
  <c r="B14"/>
  <c r="A14"/>
  <c r="J24"/>
  <c r="I24"/>
  <c r="H24"/>
  <c r="G24"/>
  <c r="F24"/>
  <c r="F199" l="1"/>
  <c r="L199"/>
  <c r="I199"/>
  <c r="J199"/>
  <c r="H199"/>
  <c r="G199"/>
</calcChain>
</file>

<file path=xl/sharedStrings.xml><?xml version="1.0" encoding="utf-8"?>
<sst xmlns="http://schemas.openxmlformats.org/spreadsheetml/2006/main" count="216" uniqueCount="77">
  <si>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</si>
  <si>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</si>
  <si>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</si>
  <si>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</si>
  <si>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</si>
  <si>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</si>
  <si>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</si>
  <si>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</si>
  <si>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</si>
  <si>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</si>
  <si>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</si>
  <si>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</si>
  <si>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</si>
  <si>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</si>
  <si>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</si>
  <si>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</si>
  <si>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</si>
  <si>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</si>
  <si>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</si>
  <si>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</si>
  <si>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</si>
  <si>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</si>
  <si>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</si>
  <si>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</si>
  <si>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</si>
  <si>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</si>
  <si>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</si>
  <si>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</si>
  <si>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</si>
  <si>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</si>
  <si>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</si>
  <si>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</si>
  <si>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</si>
  <si>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</si>
  <si>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</si>
  <si>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</si>
  <si>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</si>
  <si>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</si>
  <si>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директор</t>
  </si>
  <si>
    <t>Хлеб пшеничный</t>
  </si>
  <si>
    <t>54-11г</t>
  </si>
  <si>
    <t>Хлеб  пшеничный</t>
  </si>
  <si>
    <t>54-7м</t>
  </si>
  <si>
    <t>54-45гн</t>
  </si>
  <si>
    <t>243 сб.2017</t>
  </si>
  <si>
    <t>Са</t>
  </si>
  <si>
    <t>макароны отварные</t>
  </si>
  <si>
    <t>309 сб.2017</t>
  </si>
  <si>
    <t>1038,сб 2017</t>
  </si>
  <si>
    <t>овощи по сезону</t>
  </si>
  <si>
    <t>13105 сб. 2017.</t>
  </si>
  <si>
    <t>чай с сахаром</t>
  </si>
  <si>
    <t>200/15</t>
  </si>
  <si>
    <t>376 сб.2017</t>
  </si>
  <si>
    <t>76.01</t>
  </si>
  <si>
    <t>Каша жидкая молочная</t>
  </si>
  <si>
    <t>181 сб. 2017</t>
  </si>
  <si>
    <t>сыр</t>
  </si>
  <si>
    <t>65.00</t>
  </si>
  <si>
    <t>13034 сб.2017</t>
  </si>
  <si>
    <t>какао с молоком</t>
  </si>
  <si>
    <t>382 сб. 2017</t>
  </si>
  <si>
    <t>13105 сб. 2017</t>
  </si>
  <si>
    <t>тефтели куринные</t>
  </si>
  <si>
    <t>279 сб 2017</t>
  </si>
  <si>
    <t>312 сб 2017</t>
  </si>
  <si>
    <t>макароны с сахаром</t>
  </si>
  <si>
    <t>бутерброт с джемом</t>
  </si>
  <si>
    <t>Каша пшеничная</t>
  </si>
  <si>
    <t>Котлета   рубленная</t>
  </si>
  <si>
    <t>салат овощной по сезону</t>
  </si>
  <si>
    <t>картофельное пюре</t>
  </si>
  <si>
    <t>Плов из птицы</t>
  </si>
  <si>
    <t>Салат из свеклы</t>
  </si>
  <si>
    <t>291 сб 2017</t>
  </si>
  <si>
    <t>МБОУ Ново-Павловская ООШ</t>
  </si>
  <si>
    <t>Ткаченко Г.Ф.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</si>
</sst>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0-16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 t="str">
            <v>Сосиска отварная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75</v>
      </c>
      <c r="D1" s="53"/>
      <c r="E1" s="53"/>
      <c r="F1" s="12" t="s">
        <v>16</v>
      </c>
      <c r="G1" s="2" t="s">
        <v>17</v>
      </c>
      <c r="H1" s="54" t="s">
        <v>38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76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45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tr">
        <f>[1]Лист1!$B$7</f>
        <v>Сосиска отварная</v>
      </c>
      <c r="F6" s="40">
        <v>60</v>
      </c>
      <c r="G6" s="40">
        <v>7</v>
      </c>
      <c r="H6" s="40">
        <v>14</v>
      </c>
      <c r="I6" s="40">
        <v>0.2</v>
      </c>
      <c r="J6" s="40">
        <v>157.76</v>
      </c>
      <c r="K6" s="41" t="s">
        <v>44</v>
      </c>
      <c r="L6" s="40">
        <v>31</v>
      </c>
    </row>
    <row r="7" spans="1:12" ht="25.5">
      <c r="A7" s="23"/>
      <c r="B7" s="15"/>
      <c r="C7" s="11"/>
      <c r="D7" s="6"/>
      <c r="E7" s="42" t="s">
        <v>46</v>
      </c>
      <c r="F7" s="43">
        <v>200</v>
      </c>
      <c r="G7" s="43">
        <v>8.3000000000000007</v>
      </c>
      <c r="H7" s="43">
        <v>9</v>
      </c>
      <c r="I7" s="43">
        <v>37.4</v>
      </c>
      <c r="J7" s="43">
        <v>281.22000000000003</v>
      </c>
      <c r="K7" s="44" t="s">
        <v>47</v>
      </c>
      <c r="L7" s="43">
        <v>31</v>
      </c>
    </row>
    <row r="8" spans="1:12" ht="25.5">
      <c r="A8" s="23"/>
      <c r="B8" s="15"/>
      <c r="C8" s="11"/>
      <c r="D8" s="7"/>
      <c r="E8" s="42" t="s">
        <v>49</v>
      </c>
      <c r="F8" s="43">
        <v>30</v>
      </c>
      <c r="G8" s="43">
        <v>1</v>
      </c>
      <c r="H8" s="43">
        <v>0.1</v>
      </c>
      <c r="I8" s="43">
        <v>40.4</v>
      </c>
      <c r="J8" s="43">
        <v>2161.42</v>
      </c>
      <c r="K8" s="44" t="s">
        <v>48</v>
      </c>
      <c r="L8" s="43">
        <v>22.91</v>
      </c>
    </row>
    <row r="9" spans="1:12" ht="25.5">
      <c r="A9" s="23"/>
      <c r="B9" s="15"/>
      <c r="C9" s="11"/>
      <c r="D9" s="7" t="s">
        <v>23</v>
      </c>
      <c r="E9" s="42" t="s">
        <v>39</v>
      </c>
      <c r="F9" s="43">
        <v>40</v>
      </c>
      <c r="G9" s="43">
        <v>3.8</v>
      </c>
      <c r="H9" s="43">
        <v>2.36</v>
      </c>
      <c r="I9" s="43">
        <v>23.55</v>
      </c>
      <c r="J9" s="43">
        <v>137.33000000000001</v>
      </c>
      <c r="K9" s="44" t="s">
        <v>50</v>
      </c>
      <c r="L9" s="43">
        <v>11</v>
      </c>
    </row>
    <row r="10" spans="1:12" ht="25.5">
      <c r="A10" s="23"/>
      <c r="B10" s="15"/>
      <c r="C10" s="11"/>
      <c r="D10" s="7" t="s">
        <v>22</v>
      </c>
      <c r="E10" s="42" t="s">
        <v>51</v>
      </c>
      <c r="F10" s="43" t="s">
        <v>52</v>
      </c>
      <c r="G10" s="43">
        <v>0.1</v>
      </c>
      <c r="H10" s="43">
        <v>0</v>
      </c>
      <c r="I10" s="43">
        <v>15</v>
      </c>
      <c r="J10" s="43">
        <v>57.7</v>
      </c>
      <c r="K10" s="44" t="s">
        <v>53</v>
      </c>
      <c r="L10" s="43">
        <v>12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v>545</v>
      </c>
      <c r="G13" s="19">
        <v>20</v>
      </c>
      <c r="H13" s="19">
        <v>25.46</v>
      </c>
      <c r="I13" s="19">
        <v>116.55</v>
      </c>
      <c r="J13" s="19">
        <v>813.43</v>
      </c>
      <c r="K13" s="25"/>
      <c r="L13" s="19" t="s">
        <v>54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545</v>
      </c>
      <c r="G24" s="32">
        <f t="shared" ref="G24:J24" si="2">G13+G23</f>
        <v>20</v>
      </c>
      <c r="H24" s="32">
        <f t="shared" si="2"/>
        <v>25.46</v>
      </c>
      <c r="I24" s="32">
        <f t="shared" si="2"/>
        <v>116.55</v>
      </c>
      <c r="J24" s="32">
        <f t="shared" si="2"/>
        <v>813.43</v>
      </c>
      <c r="K24" s="32"/>
      <c r="L24" s="32">
        <v>86.01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240</v>
      </c>
      <c r="G25" s="40">
        <v>4</v>
      </c>
      <c r="H25" s="40">
        <v>8</v>
      </c>
      <c r="I25" s="40">
        <v>29</v>
      </c>
      <c r="J25" s="40">
        <v>198.2</v>
      </c>
      <c r="K25" s="41" t="s">
        <v>56</v>
      </c>
      <c r="L25" s="40">
        <v>2119</v>
      </c>
    </row>
    <row r="26" spans="1:12" ht="25.5">
      <c r="A26" s="14"/>
      <c r="B26" s="15"/>
      <c r="C26" s="11"/>
      <c r="D26" s="6"/>
      <c r="E26" s="42" t="s">
        <v>57</v>
      </c>
      <c r="F26" s="43">
        <v>20</v>
      </c>
      <c r="G26" s="43">
        <v>5</v>
      </c>
      <c r="H26" s="43">
        <v>5</v>
      </c>
      <c r="I26" s="43">
        <v>0</v>
      </c>
      <c r="J26" s="43" t="s">
        <v>58</v>
      </c>
      <c r="K26" s="44" t="s">
        <v>59</v>
      </c>
      <c r="L26" s="43">
        <v>200</v>
      </c>
    </row>
    <row r="27" spans="1:12" ht="25.5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3</v>
      </c>
      <c r="H27" s="43">
        <v>3</v>
      </c>
      <c r="I27" s="43">
        <v>28</v>
      </c>
      <c r="J27" s="43">
        <v>145.4</v>
      </c>
      <c r="K27" s="44" t="s">
        <v>61</v>
      </c>
      <c r="L27" s="43">
        <v>140</v>
      </c>
    </row>
    <row r="28" spans="1:12" ht="25.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3.8</v>
      </c>
      <c r="H28" s="43">
        <v>2.36</v>
      </c>
      <c r="I28" s="43">
        <v>23.56</v>
      </c>
      <c r="J28" s="43">
        <v>137.33000000000001</v>
      </c>
      <c r="K28" s="44" t="s">
        <v>62</v>
      </c>
      <c r="L28" s="43">
        <v>11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51"/>
      <c r="J31" s="43"/>
      <c r="K31" s="44"/>
      <c r="L31" s="43"/>
    </row>
    <row r="32" spans="1:12" ht="1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6"/>
      <c r="B33" s="17"/>
      <c r="C33" s="8"/>
      <c r="D33" s="18" t="s">
        <v>33</v>
      </c>
      <c r="E33" s="9"/>
      <c r="F33" s="19">
        <f>SUM(F25:F32)</f>
        <v>500</v>
      </c>
      <c r="G33" s="19">
        <f>SUM(G25:G32)</f>
        <v>15.8</v>
      </c>
      <c r="H33" s="19">
        <f>SUM(H25:H32)</f>
        <v>18.36</v>
      </c>
      <c r="I33" s="19">
        <f>SUM(I25:I32)</f>
        <v>80.56</v>
      </c>
      <c r="J33" s="19">
        <f>SUM(J25:J32)</f>
        <v>480.93000000000006</v>
      </c>
      <c r="K33" s="25"/>
      <c r="L33" s="19">
        <f>SUM(L25:L32)</f>
        <v>2470</v>
      </c>
    </row>
    <row r="34" spans="1:12" ht="1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3">SUM(G34:G42)</f>
        <v>0</v>
      </c>
      <c r="H43" s="19">
        <f t="shared" ref="H43" si="4">SUM(H34:H42)</f>
        <v>0</v>
      </c>
      <c r="I43" s="19">
        <f t="shared" ref="I43" si="5">SUM(I34:I42)</f>
        <v>0</v>
      </c>
      <c r="J43" s="19">
        <f t="shared" ref="J43:L43" si="6">SUM(J34:J42)</f>
        <v>0</v>
      </c>
      <c r="K43" s="25"/>
      <c r="L43" s="19">
        <f t="shared" si="6"/>
        <v>0</v>
      </c>
    </row>
    <row r="44" spans="1:12" ht="15.75" customHeight="1">
      <c r="A44" s="33">
        <f>A25</f>
        <v>1</v>
      </c>
      <c r="B44" s="33">
        <f>B25</f>
        <v>2</v>
      </c>
      <c r="C44" s="55" t="s">
        <v>4</v>
      </c>
      <c r="D44" s="56"/>
      <c r="E44" s="31"/>
      <c r="F44" s="32">
        <f>F33+F43</f>
        <v>500</v>
      </c>
      <c r="G44" s="32">
        <f t="shared" ref="G44" si="7">G33+G43</f>
        <v>15.8</v>
      </c>
      <c r="H44" s="32">
        <f t="shared" ref="H44" si="8">H33+H43</f>
        <v>18.36</v>
      </c>
      <c r="I44" s="32">
        <f t="shared" ref="I44" si="9">I33+I43</f>
        <v>80.56</v>
      </c>
      <c r="J44" s="32">
        <f t="shared" ref="J44:L44" si="10">J33+J43</f>
        <v>480.93000000000006</v>
      </c>
      <c r="K44" s="32"/>
      <c r="L44" s="32">
        <f t="shared" si="10"/>
        <v>2470</v>
      </c>
    </row>
    <row r="45" spans="1:12" ht="25.5">
      <c r="A45" s="20">
        <v>1</v>
      </c>
      <c r="B45" s="21">
        <v>3</v>
      </c>
      <c r="C45" s="22" t="s">
        <v>20</v>
      </c>
      <c r="D45" s="5" t="s">
        <v>21</v>
      </c>
      <c r="E45" s="39" t="s">
        <v>66</v>
      </c>
      <c r="F45" s="40">
        <v>255</v>
      </c>
      <c r="G45" s="40">
        <v>6</v>
      </c>
      <c r="H45" s="40">
        <v>8</v>
      </c>
      <c r="I45" s="40">
        <v>7</v>
      </c>
      <c r="J45" s="40">
        <v>122.6</v>
      </c>
      <c r="K45" s="41" t="s">
        <v>64</v>
      </c>
      <c r="L45" s="40">
        <v>10</v>
      </c>
    </row>
    <row r="46" spans="1:12" ht="25.5">
      <c r="A46" s="23"/>
      <c r="B46" s="15"/>
      <c r="C46" s="11"/>
      <c r="D46" s="6">
        <f>$D$49</f>
        <v>0</v>
      </c>
      <c r="E46" s="42" t="s">
        <v>67</v>
      </c>
      <c r="F46" s="43">
        <v>175</v>
      </c>
      <c r="G46" s="43">
        <v>3</v>
      </c>
      <c r="H46" s="43">
        <v>9.16</v>
      </c>
      <c r="I46" s="43">
        <v>22</v>
      </c>
      <c r="J46" s="43">
        <v>178.04</v>
      </c>
      <c r="K46" s="44" t="s">
        <v>65</v>
      </c>
      <c r="L46" s="43">
        <v>41</v>
      </c>
    </row>
    <row r="47" spans="1:12" ht="25.5">
      <c r="A47" s="23"/>
      <c r="B47" s="15"/>
      <c r="C47" s="11"/>
      <c r="D47" s="7"/>
      <c r="E47" s="42" t="str">
        <f t="shared" ref="E47:L47" si="11">E105</f>
        <v>чай с сахаром</v>
      </c>
      <c r="F47" s="43" t="str">
        <f t="shared" si="11"/>
        <v>200/15</v>
      </c>
      <c r="G47" s="43">
        <f t="shared" si="11"/>
        <v>0.1</v>
      </c>
      <c r="H47" s="43">
        <f t="shared" si="11"/>
        <v>0</v>
      </c>
      <c r="I47" s="43">
        <f t="shared" si="11"/>
        <v>15</v>
      </c>
      <c r="J47" s="43">
        <f t="shared" si="11"/>
        <v>57.7</v>
      </c>
      <c r="K47" s="44" t="str">
        <f t="shared" si="11"/>
        <v>376 сб.2017</v>
      </c>
      <c r="L47" s="43">
        <f t="shared" si="11"/>
        <v>12</v>
      </c>
    </row>
    <row r="48" spans="1:12" ht="1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4"/>
      <c r="B52" s="17"/>
      <c r="C52" s="8"/>
      <c r="D52" s="18" t="s">
        <v>33</v>
      </c>
      <c r="E52" s="9"/>
      <c r="F52" s="19">
        <f>SUM(F45:F51)</f>
        <v>430</v>
      </c>
      <c r="G52" s="19">
        <f t="shared" ref="G52" si="12">SUM(G45:G51)</f>
        <v>9.1</v>
      </c>
      <c r="H52" s="19">
        <f t="shared" ref="H52" si="13">SUM(H45:H51)</f>
        <v>17.16</v>
      </c>
      <c r="I52" s="19">
        <f t="shared" ref="I52" si="14">SUM(I45:I51)</f>
        <v>44</v>
      </c>
      <c r="J52" s="19">
        <f t="shared" ref="J52:L52" si="15">SUM(J45:J51)</f>
        <v>358.34</v>
      </c>
      <c r="K52" s="25"/>
      <c r="L52" s="19">
        <f t="shared" si="15"/>
        <v>63</v>
      </c>
    </row>
    <row r="53" spans="1:12" ht="1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6">SUM(G53:G61)</f>
        <v>0</v>
      </c>
      <c r="H62" s="19">
        <f t="shared" ref="H62" si="17">SUM(H53:H61)</f>
        <v>0</v>
      </c>
      <c r="I62" s="19">
        <f t="shared" ref="I62" si="18">SUM(I53:I61)</f>
        <v>0</v>
      </c>
      <c r="J62" s="19">
        <f t="shared" ref="J62:L62" si="19">SUM(J53:J61)</f>
        <v>0</v>
      </c>
      <c r="K62" s="25"/>
      <c r="L62" s="19">
        <f t="shared" si="19"/>
        <v>0</v>
      </c>
    </row>
    <row r="63" spans="1:12" ht="15.75" customHeight="1" thickBot="1">
      <c r="A63" s="29">
        <f>A45</f>
        <v>1</v>
      </c>
      <c r="B63" s="30">
        <f>B45</f>
        <v>3</v>
      </c>
      <c r="C63" s="55" t="s">
        <v>4</v>
      </c>
      <c r="D63" s="56"/>
      <c r="E63" s="31"/>
      <c r="F63" s="32">
        <f>F52+F62</f>
        <v>430</v>
      </c>
      <c r="G63" s="32">
        <f t="shared" ref="G63" si="20">G52+G62</f>
        <v>9.1</v>
      </c>
      <c r="H63" s="32">
        <f t="shared" ref="H63" si="21">H52+H62</f>
        <v>17.16</v>
      </c>
      <c r="I63" s="32">
        <f t="shared" ref="I63" si="22">I52+I62</f>
        <v>44</v>
      </c>
      <c r="J63" s="32">
        <f t="shared" ref="J63:L63" si="23">J52+J62</f>
        <v>358.34</v>
      </c>
      <c r="K63" s="32"/>
      <c r="L63" s="32">
        <f t="shared" si="23"/>
        <v>63</v>
      </c>
    </row>
    <row r="64" spans="1:12" ht="25.5">
      <c r="A64" s="20">
        <v>1</v>
      </c>
      <c r="B64" s="21">
        <v>4</v>
      </c>
      <c r="C64" s="22" t="s">
        <v>20</v>
      </c>
      <c r="D64" s="5" t="s">
        <v>21</v>
      </c>
      <c r="E64" s="39" t="s">
        <v>63</v>
      </c>
      <c r="F64" s="40">
        <v>60</v>
      </c>
      <c r="G64" s="40">
        <v>6</v>
      </c>
      <c r="H64" s="40">
        <f t="shared" ref="H64:L64" si="24">H45</f>
        <v>8</v>
      </c>
      <c r="I64" s="40">
        <f t="shared" si="24"/>
        <v>7</v>
      </c>
      <c r="J64" s="40">
        <f t="shared" si="24"/>
        <v>122.6</v>
      </c>
      <c r="K64" s="41" t="str">
        <f t="shared" si="24"/>
        <v>279 сб 2017</v>
      </c>
      <c r="L64" s="40">
        <f t="shared" si="24"/>
        <v>10</v>
      </c>
    </row>
    <row r="65" spans="1:12" ht="25.5">
      <c r="A65" s="23"/>
      <c r="B65" s="15"/>
      <c r="C65" s="11"/>
      <c r="D65" s="6"/>
      <c r="E65" s="42" t="s">
        <v>71</v>
      </c>
      <c r="F65" s="43">
        <f t="shared" ref="F65:L65" si="25">F46</f>
        <v>175</v>
      </c>
      <c r="G65" s="43">
        <f t="shared" si="25"/>
        <v>3</v>
      </c>
      <c r="H65" s="43">
        <f t="shared" si="25"/>
        <v>9.16</v>
      </c>
      <c r="I65" s="43">
        <f t="shared" si="25"/>
        <v>22</v>
      </c>
      <c r="J65" s="43">
        <f t="shared" si="25"/>
        <v>178.04</v>
      </c>
      <c r="K65" s="44" t="str">
        <f t="shared" si="25"/>
        <v>312 сб 2017</v>
      </c>
      <c r="L65" s="43">
        <f t="shared" si="25"/>
        <v>41</v>
      </c>
    </row>
    <row r="66" spans="1:12" ht="25.5">
      <c r="A66" s="23"/>
      <c r="B66" s="15"/>
      <c r="C66" s="11"/>
      <c r="D66" s="7" t="s">
        <v>22</v>
      </c>
      <c r="E66" s="42" t="str">
        <f t="shared" ref="E66:L66" si="26">E8</f>
        <v>овощи по сезону</v>
      </c>
      <c r="F66" s="43">
        <f t="shared" si="26"/>
        <v>30</v>
      </c>
      <c r="G66" s="43">
        <v>0.84</v>
      </c>
      <c r="H66" s="43">
        <f t="shared" si="26"/>
        <v>0.1</v>
      </c>
      <c r="I66" s="43">
        <f t="shared" si="26"/>
        <v>40.4</v>
      </c>
      <c r="J66" s="43">
        <f t="shared" si="26"/>
        <v>2161.42</v>
      </c>
      <c r="K66" s="44" t="str">
        <f t="shared" si="26"/>
        <v>1038,сб 2017</v>
      </c>
      <c r="L66" s="43">
        <f t="shared" si="26"/>
        <v>22.91</v>
      </c>
    </row>
    <row r="67" spans="1:12" ht="25.5">
      <c r="A67" s="23"/>
      <c r="B67" s="15"/>
      <c r="C67" s="11"/>
      <c r="D67" s="7" t="s">
        <v>23</v>
      </c>
      <c r="E67" s="42" t="str">
        <f t="shared" ref="E67:L67" si="27">E9</f>
        <v>Хлеб пшеничный</v>
      </c>
      <c r="F67" s="43">
        <f t="shared" si="27"/>
        <v>40</v>
      </c>
      <c r="G67" s="43">
        <f t="shared" si="27"/>
        <v>3.8</v>
      </c>
      <c r="H67" s="43">
        <f t="shared" si="27"/>
        <v>2.36</v>
      </c>
      <c r="I67" s="43">
        <f t="shared" si="27"/>
        <v>23.55</v>
      </c>
      <c r="J67" s="43">
        <f t="shared" si="27"/>
        <v>137.33000000000001</v>
      </c>
      <c r="K67" s="44" t="str">
        <f t="shared" si="27"/>
        <v>13105 сб. 2017.</v>
      </c>
      <c r="L67" s="43">
        <f t="shared" si="27"/>
        <v>11</v>
      </c>
    </row>
    <row r="68" spans="1:12" ht="25.5">
      <c r="A68" s="23"/>
      <c r="B68" s="15"/>
      <c r="C68" s="11"/>
      <c r="D68" s="7" t="s">
        <v>24</v>
      </c>
      <c r="E68" s="42" t="str">
        <f t="shared" ref="E68:L68" si="28">E10</f>
        <v>чай с сахаром</v>
      </c>
      <c r="F68" s="43" t="str">
        <f t="shared" si="28"/>
        <v>200/15</v>
      </c>
      <c r="G68" s="43">
        <f t="shared" si="28"/>
        <v>0.1</v>
      </c>
      <c r="H68" s="43">
        <f t="shared" si="28"/>
        <v>0</v>
      </c>
      <c r="I68" s="43">
        <f t="shared" si="28"/>
        <v>15</v>
      </c>
      <c r="J68" s="43">
        <f t="shared" si="28"/>
        <v>57.7</v>
      </c>
      <c r="K68" s="44" t="str">
        <f t="shared" si="28"/>
        <v>376 сб.2017</v>
      </c>
      <c r="L68" s="43">
        <f t="shared" si="28"/>
        <v>12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4"/>
      <c r="B71" s="17"/>
      <c r="C71" s="8"/>
      <c r="D71" s="18" t="s">
        <v>33</v>
      </c>
      <c r="E71" s="9"/>
      <c r="F71" s="19">
        <f>SUM(F64:F70)</f>
        <v>305</v>
      </c>
      <c r="G71" s="19">
        <f t="shared" ref="G71" si="29">SUM(G64:G70)</f>
        <v>13.74</v>
      </c>
      <c r="H71" s="19">
        <f t="shared" ref="H71" si="30">SUM(H64:H70)</f>
        <v>19.62</v>
      </c>
      <c r="I71" s="19">
        <f t="shared" ref="I71" si="31">SUM(I64:I70)</f>
        <v>107.95</v>
      </c>
      <c r="J71" s="19">
        <f t="shared" ref="J71:L71" si="32">SUM(J64:J70)</f>
        <v>2657.0899999999997</v>
      </c>
      <c r="K71" s="25"/>
      <c r="L71" s="19">
        <f t="shared" si="32"/>
        <v>96.91</v>
      </c>
    </row>
    <row r="72" spans="1:12" ht="1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3">SUM(G72:G80)</f>
        <v>0</v>
      </c>
      <c r="H81" s="19">
        <f t="shared" ref="H81" si="34">SUM(H72:H80)</f>
        <v>0</v>
      </c>
      <c r="I81" s="19">
        <f t="shared" ref="I81" si="35">SUM(I72:I80)</f>
        <v>0</v>
      </c>
      <c r="J81" s="19">
        <f t="shared" ref="J81:L81" si="36">SUM(J72:J80)</f>
        <v>0</v>
      </c>
      <c r="K81" s="25"/>
      <c r="L81" s="19">
        <f t="shared" si="36"/>
        <v>0</v>
      </c>
    </row>
    <row r="82" spans="1:12" ht="15.75" customHeight="1">
      <c r="A82" s="29">
        <f>A64</f>
        <v>1</v>
      </c>
      <c r="B82" s="30">
        <f>B64</f>
        <v>4</v>
      </c>
      <c r="C82" s="55" t="s">
        <v>4</v>
      </c>
      <c r="D82" s="56"/>
      <c r="E82" s="31"/>
      <c r="F82" s="32">
        <f>F71+F81</f>
        <v>305</v>
      </c>
      <c r="G82" s="32">
        <f t="shared" ref="G82" si="37">G71+G81</f>
        <v>13.74</v>
      </c>
      <c r="H82" s="32">
        <f t="shared" ref="H82" si="38">H71+H81</f>
        <v>19.62</v>
      </c>
      <c r="I82" s="32">
        <f t="shared" ref="I82" si="39">I71+I81</f>
        <v>107.95</v>
      </c>
      <c r="J82" s="32">
        <f t="shared" ref="J82:L82" si="40">J71+J81</f>
        <v>2657.0899999999997</v>
      </c>
      <c r="K82" s="32"/>
      <c r="L82" s="32">
        <f t="shared" si="40"/>
        <v>96.91</v>
      </c>
    </row>
    <row r="83" spans="1:12" ht="15">
      <c r="A83" s="20">
        <v>1</v>
      </c>
      <c r="B83" s="21">
        <v>5</v>
      </c>
      <c r="C83" s="22" t="s">
        <v>20</v>
      </c>
      <c r="D83" s="5" t="s">
        <v>21</v>
      </c>
      <c r="E83" s="39" t="s">
        <v>68</v>
      </c>
      <c r="F83" s="40">
        <v>150</v>
      </c>
      <c r="G83" s="40">
        <v>3.1</v>
      </c>
      <c r="H83" s="40">
        <v>5.3</v>
      </c>
      <c r="I83" s="40">
        <v>19.8</v>
      </c>
      <c r="J83" s="40">
        <v>139.4</v>
      </c>
      <c r="K83" s="41" t="s">
        <v>40</v>
      </c>
      <c r="L83" s="40">
        <v>12.98</v>
      </c>
    </row>
    <row r="84" spans="1:12" ht="15">
      <c r="A84" s="23"/>
      <c r="B84" s="15"/>
      <c r="C84" s="11"/>
      <c r="D84" s="6"/>
      <c r="E84" s="42" t="s">
        <v>69</v>
      </c>
      <c r="F84" s="43">
        <v>60</v>
      </c>
      <c r="G84" s="43">
        <v>16.399999999999999</v>
      </c>
      <c r="H84" s="43">
        <v>15.7</v>
      </c>
      <c r="I84" s="43">
        <v>14.8</v>
      </c>
      <c r="J84" s="43">
        <v>265.7</v>
      </c>
      <c r="K84" s="44" t="s">
        <v>42</v>
      </c>
      <c r="L84" s="43">
        <v>35.65</v>
      </c>
    </row>
    <row r="85" spans="1:12" ht="15">
      <c r="A85" s="23"/>
      <c r="B85" s="15"/>
      <c r="C85" s="11"/>
      <c r="D85" s="7" t="s">
        <v>22</v>
      </c>
      <c r="E85" s="42" t="s">
        <v>70</v>
      </c>
      <c r="F85" s="43">
        <v>40</v>
      </c>
      <c r="G85" s="43">
        <v>0.1</v>
      </c>
      <c r="H85" s="43">
        <v>0</v>
      </c>
      <c r="I85" s="43">
        <v>5.2</v>
      </c>
      <c r="J85" s="43">
        <v>21.4</v>
      </c>
      <c r="K85" s="44" t="s">
        <v>43</v>
      </c>
      <c r="L85" s="43">
        <v>0.98</v>
      </c>
    </row>
    <row r="86" spans="1:12" ht="25.5">
      <c r="A86" s="23"/>
      <c r="B86" s="15"/>
      <c r="C86" s="11"/>
      <c r="D86" s="7" t="s">
        <v>23</v>
      </c>
      <c r="E86" s="42" t="str">
        <f t="shared" ref="E86:L86" si="41">E67</f>
        <v>Хлеб пшеничный</v>
      </c>
      <c r="F86" s="43">
        <f t="shared" si="41"/>
        <v>40</v>
      </c>
      <c r="G86" s="43">
        <f t="shared" si="41"/>
        <v>3.8</v>
      </c>
      <c r="H86" s="43">
        <f t="shared" si="41"/>
        <v>2.36</v>
      </c>
      <c r="I86" s="43">
        <f t="shared" si="41"/>
        <v>23.55</v>
      </c>
      <c r="J86" s="43">
        <f t="shared" si="41"/>
        <v>137.33000000000001</v>
      </c>
      <c r="K86" s="44" t="str">
        <f t="shared" si="41"/>
        <v>13105 сб. 2017.</v>
      </c>
      <c r="L86" s="43">
        <f t="shared" si="41"/>
        <v>11</v>
      </c>
    </row>
    <row r="87" spans="1:12" ht="25.5">
      <c r="A87" s="23"/>
      <c r="B87" s="15"/>
      <c r="C87" s="11"/>
      <c r="D87" s="7" t="s">
        <v>24</v>
      </c>
      <c r="E87" s="42" t="str">
        <f t="shared" ref="E87:L87" si="42">E68</f>
        <v>чай с сахаром</v>
      </c>
      <c r="F87" s="43" t="str">
        <f t="shared" si="42"/>
        <v>200/15</v>
      </c>
      <c r="G87" s="43">
        <f t="shared" si="42"/>
        <v>0.1</v>
      </c>
      <c r="H87" s="43">
        <f t="shared" si="42"/>
        <v>0</v>
      </c>
      <c r="I87" s="43">
        <f t="shared" si="42"/>
        <v>15</v>
      </c>
      <c r="J87" s="43">
        <f t="shared" si="42"/>
        <v>57.7</v>
      </c>
      <c r="K87" s="44" t="str">
        <f t="shared" si="42"/>
        <v>376 сб.2017</v>
      </c>
      <c r="L87" s="43">
        <f t="shared" si="42"/>
        <v>12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4"/>
      <c r="B91" s="17"/>
      <c r="C91" s="8"/>
      <c r="D91" s="18" t="s">
        <v>33</v>
      </c>
      <c r="E91" s="9"/>
      <c r="F91" s="19">
        <f>SUM(F83:F90)</f>
        <v>290</v>
      </c>
      <c r="G91" s="19">
        <f t="shared" ref="G91" si="43">SUM(G83:G90)</f>
        <v>23.500000000000004</v>
      </c>
      <c r="H91" s="19">
        <f t="shared" ref="H91" si="44">SUM(H83:H90)</f>
        <v>23.36</v>
      </c>
      <c r="I91" s="19">
        <f t="shared" ref="I91" si="45">SUM(I83:I90)</f>
        <v>78.350000000000009</v>
      </c>
      <c r="J91" s="19">
        <f t="shared" ref="J91:L91" si="46">SUM(J83:J90)</f>
        <v>621.53000000000009</v>
      </c>
      <c r="K91" s="25"/>
      <c r="L91" s="19">
        <f t="shared" si="46"/>
        <v>72.609999999999985</v>
      </c>
    </row>
    <row r="92" spans="1:12" ht="15">
      <c r="A92" s="26">
        <f>A83</f>
        <v>1</v>
      </c>
      <c r="B92" s="13">
        <f>B83</f>
        <v>5</v>
      </c>
      <c r="C92" s="10" t="s">
        <v>25</v>
      </c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31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7" t="s">
        <v>32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4"/>
      <c r="B101" s="17"/>
      <c r="C101" s="8"/>
      <c r="D101" s="18" t="s">
        <v>33</v>
      </c>
      <c r="E101" s="9"/>
      <c r="F101" s="19">
        <f>SUM(F92:F100)</f>
        <v>0</v>
      </c>
      <c r="G101" s="19">
        <f t="shared" ref="G101" si="47">SUM(G92:G100)</f>
        <v>0</v>
      </c>
      <c r="H101" s="19">
        <f t="shared" ref="H101" si="48">SUM(H92:H100)</f>
        <v>0</v>
      </c>
      <c r="I101" s="19">
        <f t="shared" ref="I101" si="49">SUM(I92:I100)</f>
        <v>0</v>
      </c>
      <c r="J101" s="19">
        <f t="shared" ref="J101:L101" si="50">SUM(J92:J100)</f>
        <v>0</v>
      </c>
      <c r="K101" s="25"/>
      <c r="L101" s="19">
        <f t="shared" si="50"/>
        <v>0</v>
      </c>
    </row>
    <row r="102" spans="1:12" ht="15.75" customHeight="1">
      <c r="A102" s="29">
        <f>A83</f>
        <v>1</v>
      </c>
      <c r="B102" s="30">
        <f>B83</f>
        <v>5</v>
      </c>
      <c r="C102" s="55" t="s">
        <v>4</v>
      </c>
      <c r="D102" s="56"/>
      <c r="E102" s="31"/>
      <c r="F102" s="32">
        <f>F91+F101</f>
        <v>290</v>
      </c>
      <c r="G102" s="32">
        <f t="shared" ref="G102" si="51">G91+G101</f>
        <v>23.500000000000004</v>
      </c>
      <c r="H102" s="32">
        <f t="shared" ref="H102" si="52">H91+H101</f>
        <v>23.36</v>
      </c>
      <c r="I102" s="32">
        <f t="shared" ref="I102" si="53">I91+I101</f>
        <v>78.350000000000009</v>
      </c>
      <c r="J102" s="32">
        <f t="shared" ref="J102:L102" si="54">J91+J101</f>
        <v>621.53000000000009</v>
      </c>
      <c r="K102" s="32"/>
      <c r="L102" s="32">
        <f t="shared" si="54"/>
        <v>72.609999999999985</v>
      </c>
    </row>
    <row r="103" spans="1:12" ht="25.5">
      <c r="A103" s="20">
        <v>2</v>
      </c>
      <c r="B103" s="21">
        <v>1</v>
      </c>
      <c r="C103" s="22" t="s">
        <v>20</v>
      </c>
      <c r="D103" s="5" t="s">
        <v>21</v>
      </c>
      <c r="E103" s="39" t="s">
        <v>72</v>
      </c>
      <c r="F103" s="40">
        <v>135</v>
      </c>
      <c r="G103" s="40">
        <v>14</v>
      </c>
      <c r="H103" s="40">
        <v>15</v>
      </c>
      <c r="I103" s="40">
        <v>64</v>
      </c>
      <c r="J103" s="40">
        <v>436</v>
      </c>
      <c r="K103" s="41" t="s">
        <v>74</v>
      </c>
      <c r="L103" s="40">
        <v>16.510000000000002</v>
      </c>
    </row>
    <row r="104" spans="1:12" ht="15">
      <c r="A104" s="23"/>
      <c r="B104" s="15"/>
      <c r="C104" s="11"/>
      <c r="D104" s="6"/>
      <c r="E104" s="42" t="s">
        <v>73</v>
      </c>
      <c r="F104" s="43">
        <v>45</v>
      </c>
      <c r="G104" s="43"/>
      <c r="H104" s="43"/>
      <c r="I104" s="43"/>
      <c r="J104" s="43"/>
      <c r="K104" s="44"/>
      <c r="L104" s="43"/>
    </row>
    <row r="105" spans="1:12" ht="25.5">
      <c r="A105" s="23"/>
      <c r="B105" s="15"/>
      <c r="C105" s="11"/>
      <c r="D105" s="7" t="s">
        <v>22</v>
      </c>
      <c r="E105" s="42" t="str">
        <f t="shared" ref="E105:L105" si="55">E87</f>
        <v>чай с сахаром</v>
      </c>
      <c r="F105" s="43" t="str">
        <f t="shared" si="55"/>
        <v>200/15</v>
      </c>
      <c r="G105" s="43">
        <f t="shared" si="55"/>
        <v>0.1</v>
      </c>
      <c r="H105" s="43">
        <f t="shared" si="55"/>
        <v>0</v>
      </c>
      <c r="I105" s="43">
        <f t="shared" si="55"/>
        <v>15</v>
      </c>
      <c r="J105" s="43">
        <f t="shared" si="55"/>
        <v>57.7</v>
      </c>
      <c r="K105" s="44" t="str">
        <f t="shared" si="55"/>
        <v>376 сб.2017</v>
      </c>
      <c r="L105" s="43">
        <f t="shared" si="55"/>
        <v>12</v>
      </c>
    </row>
    <row r="106" spans="1:12" ht="25.5">
      <c r="A106" s="23"/>
      <c r="B106" s="15"/>
      <c r="C106" s="11"/>
      <c r="D106" s="7" t="s">
        <v>23</v>
      </c>
      <c r="E106" s="42" t="str">
        <f t="shared" ref="E106:L106" si="56">E86</f>
        <v>Хлеб пшеничный</v>
      </c>
      <c r="F106" s="43">
        <f t="shared" si="56"/>
        <v>40</v>
      </c>
      <c r="G106" s="43">
        <f t="shared" si="56"/>
        <v>3.8</v>
      </c>
      <c r="H106" s="43">
        <f t="shared" si="56"/>
        <v>2.36</v>
      </c>
      <c r="I106" s="43">
        <f t="shared" si="56"/>
        <v>23.55</v>
      </c>
      <c r="J106" s="43">
        <f t="shared" si="56"/>
        <v>137.33000000000001</v>
      </c>
      <c r="K106" s="44" t="str">
        <f t="shared" si="56"/>
        <v>13105 сб. 2017.</v>
      </c>
      <c r="L106" s="43">
        <f t="shared" si="56"/>
        <v>11</v>
      </c>
    </row>
    <row r="107" spans="1:12" ht="15">
      <c r="A107" s="23"/>
      <c r="B107" s="15"/>
      <c r="C107" s="11"/>
      <c r="D107" s="7" t="s">
        <v>24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4"/>
      <c r="B110" s="17"/>
      <c r="C110" s="8"/>
      <c r="D110" s="18" t="s">
        <v>33</v>
      </c>
      <c r="E110" s="9"/>
      <c r="F110" s="19">
        <f>SUM(F103:F109)</f>
        <v>220</v>
      </c>
      <c r="G110" s="19">
        <f t="shared" ref="G110:J110" si="57">SUM(G103:G109)</f>
        <v>17.899999999999999</v>
      </c>
      <c r="H110" s="19">
        <f t="shared" si="57"/>
        <v>17.36</v>
      </c>
      <c r="I110" s="19">
        <f t="shared" si="57"/>
        <v>102.55</v>
      </c>
      <c r="J110" s="19">
        <f t="shared" si="57"/>
        <v>631.03</v>
      </c>
      <c r="K110" s="25"/>
      <c r="L110" s="19">
        <f t="shared" ref="L110" si="58">SUM(L103:L109)</f>
        <v>39.510000000000005</v>
      </c>
    </row>
    <row r="111" spans="1:12" ht="1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28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31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32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4"/>
      <c r="B120" s="17"/>
      <c r="C120" s="8"/>
      <c r="D120" s="18" t="s">
        <v>33</v>
      </c>
      <c r="E120" s="9"/>
      <c r="F120" s="19">
        <f>SUM(F111:F119)</f>
        <v>0</v>
      </c>
      <c r="G120" s="19">
        <f t="shared" ref="G120:J120" si="59">SUM(G111:G119)</f>
        <v>0</v>
      </c>
      <c r="H120" s="19">
        <f t="shared" si="59"/>
        <v>0</v>
      </c>
      <c r="I120" s="19">
        <f t="shared" si="59"/>
        <v>0</v>
      </c>
      <c r="J120" s="19">
        <f t="shared" si="59"/>
        <v>0</v>
      </c>
      <c r="K120" s="25"/>
      <c r="L120" s="19">
        <f t="shared" ref="L120" si="60">SUM(L111:L119)</f>
        <v>0</v>
      </c>
    </row>
    <row r="121" spans="1:12" ht="15">
      <c r="A121" s="29">
        <f>A103</f>
        <v>2</v>
      </c>
      <c r="B121" s="30">
        <f>B103</f>
        <v>1</v>
      </c>
      <c r="C121" s="55" t="s">
        <v>4</v>
      </c>
      <c r="D121" s="56"/>
      <c r="E121" s="31"/>
      <c r="F121" s="32">
        <f>F110+F120</f>
        <v>220</v>
      </c>
      <c r="G121" s="32">
        <f t="shared" ref="G121" si="61">G110+G120</f>
        <v>17.899999999999999</v>
      </c>
      <c r="H121" s="32">
        <f t="shared" ref="H121" si="62">H110+H120</f>
        <v>17.36</v>
      </c>
      <c r="I121" s="32">
        <f t="shared" ref="I121" si="63">I110+I120</f>
        <v>102.55</v>
      </c>
      <c r="J121" s="32">
        <f t="shared" ref="J121:L121" si="64">J110+J120</f>
        <v>631.03</v>
      </c>
      <c r="K121" s="32"/>
      <c r="L121" s="32">
        <f t="shared" si="64"/>
        <v>39.510000000000005</v>
      </c>
    </row>
    <row r="122" spans="1:12" ht="25.5">
      <c r="A122" s="14">
        <v>2</v>
      </c>
      <c r="B122" s="15">
        <v>2</v>
      </c>
      <c r="C122" s="22" t="s">
        <v>20</v>
      </c>
      <c r="D122" s="5" t="s">
        <v>21</v>
      </c>
      <c r="E122" s="39" t="str">
        <f t="shared" ref="E122:L122" si="65">E25</f>
        <v>Каша жидкая молочная</v>
      </c>
      <c r="F122" s="40">
        <f t="shared" si="65"/>
        <v>240</v>
      </c>
      <c r="G122" s="40">
        <f t="shared" si="65"/>
        <v>4</v>
      </c>
      <c r="H122" s="40">
        <f t="shared" si="65"/>
        <v>8</v>
      </c>
      <c r="I122" s="40">
        <f t="shared" si="65"/>
        <v>29</v>
      </c>
      <c r="J122" s="40">
        <f t="shared" si="65"/>
        <v>198.2</v>
      </c>
      <c r="K122" s="41" t="str">
        <f t="shared" si="65"/>
        <v>181 сб. 2017</v>
      </c>
      <c r="L122" s="40">
        <f t="shared" si="65"/>
        <v>2119</v>
      </c>
    </row>
    <row r="123" spans="1:12" ht="25.5">
      <c r="A123" s="14"/>
      <c r="B123" s="15"/>
      <c r="C123" s="11"/>
      <c r="D123" s="6"/>
      <c r="E123" s="42" t="str">
        <f t="shared" ref="E123:L123" si="66">E26</f>
        <v>сыр</v>
      </c>
      <c r="F123" s="43">
        <f t="shared" si="66"/>
        <v>20</v>
      </c>
      <c r="G123" s="43">
        <f t="shared" si="66"/>
        <v>5</v>
      </c>
      <c r="H123" s="43">
        <f t="shared" si="66"/>
        <v>5</v>
      </c>
      <c r="I123" s="43">
        <f t="shared" si="66"/>
        <v>0</v>
      </c>
      <c r="J123" s="43" t="str">
        <f t="shared" si="66"/>
        <v>65.00</v>
      </c>
      <c r="K123" s="44" t="str">
        <f t="shared" si="66"/>
        <v>13034 сб.2017</v>
      </c>
      <c r="L123" s="43">
        <f t="shared" si="66"/>
        <v>200</v>
      </c>
    </row>
    <row r="124" spans="1:12" ht="25.5">
      <c r="A124" s="14"/>
      <c r="B124" s="15"/>
      <c r="C124" s="11"/>
      <c r="D124" s="7" t="s">
        <v>22</v>
      </c>
      <c r="E124" s="42" t="str">
        <f t="shared" ref="E124:L125" si="67">E27</f>
        <v>какао с молоком</v>
      </c>
      <c r="F124" s="43">
        <f t="shared" si="67"/>
        <v>200</v>
      </c>
      <c r="G124" s="43">
        <f t="shared" si="67"/>
        <v>3</v>
      </c>
      <c r="H124" s="43">
        <f t="shared" si="67"/>
        <v>3</v>
      </c>
      <c r="I124" s="43">
        <f t="shared" si="67"/>
        <v>28</v>
      </c>
      <c r="J124" s="43">
        <f t="shared" si="67"/>
        <v>145.4</v>
      </c>
      <c r="K124" s="44" t="str">
        <f t="shared" si="67"/>
        <v>382 сб. 2017</v>
      </c>
      <c r="L124" s="43">
        <f t="shared" si="67"/>
        <v>140</v>
      </c>
    </row>
    <row r="125" spans="1:12" ht="25.5">
      <c r="A125" s="14"/>
      <c r="B125" s="15"/>
      <c r="C125" s="11"/>
      <c r="D125" s="7" t="s">
        <v>23</v>
      </c>
      <c r="E125" s="42" t="str">
        <f t="shared" si="67"/>
        <v>Хлеб  пшеничный</v>
      </c>
      <c r="F125" s="43">
        <f t="shared" si="67"/>
        <v>40</v>
      </c>
      <c r="G125" s="43">
        <f t="shared" si="67"/>
        <v>3.8</v>
      </c>
      <c r="H125" s="43">
        <f t="shared" si="67"/>
        <v>2.36</v>
      </c>
      <c r="I125" s="43">
        <f t="shared" si="67"/>
        <v>23.56</v>
      </c>
      <c r="J125" s="43">
        <f t="shared" si="67"/>
        <v>137.33000000000001</v>
      </c>
      <c r="K125" s="44" t="str">
        <f t="shared" si="67"/>
        <v>13105 сб. 2017</v>
      </c>
      <c r="L125" s="43">
        <f t="shared" si="67"/>
        <v>11</v>
      </c>
    </row>
    <row r="126" spans="1:12" ht="15">
      <c r="A126" s="14"/>
      <c r="B126" s="15"/>
      <c r="C126" s="11"/>
      <c r="D126" s="7" t="s">
        <v>24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6"/>
      <c r="B129" s="17"/>
      <c r="C129" s="8"/>
      <c r="D129" s="18" t="s">
        <v>33</v>
      </c>
      <c r="E129" s="9"/>
      <c r="F129" s="19">
        <f>SUM(F122:F128)</f>
        <v>500</v>
      </c>
      <c r="G129" s="19">
        <f t="shared" ref="G129:J129" si="68">SUM(G122:G128)</f>
        <v>15.8</v>
      </c>
      <c r="H129" s="19">
        <f t="shared" si="68"/>
        <v>18.36</v>
      </c>
      <c r="I129" s="19">
        <f t="shared" si="68"/>
        <v>80.56</v>
      </c>
      <c r="J129" s="19">
        <f t="shared" si="68"/>
        <v>480.93000000000006</v>
      </c>
      <c r="K129" s="25"/>
      <c r="L129" s="19">
        <f t="shared" ref="L129" si="69">SUM(L122:L128)</f>
        <v>2470</v>
      </c>
    </row>
    <row r="130" spans="1:12" ht="1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28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7" t="s">
        <v>31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7" t="s">
        <v>32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33</v>
      </c>
      <c r="E139" s="9"/>
      <c r="F139" s="19">
        <f>SUM(F130:F138)</f>
        <v>0</v>
      </c>
      <c r="G139" s="19">
        <f t="shared" ref="G139:J139" si="70">SUM(G130:G138)</f>
        <v>0</v>
      </c>
      <c r="H139" s="19">
        <f t="shared" si="70"/>
        <v>0</v>
      </c>
      <c r="I139" s="19">
        <f t="shared" si="70"/>
        <v>0</v>
      </c>
      <c r="J139" s="19">
        <f t="shared" si="70"/>
        <v>0</v>
      </c>
      <c r="K139" s="25"/>
      <c r="L139" s="19">
        <f t="shared" ref="L139" si="71">SUM(L130:L138)</f>
        <v>0</v>
      </c>
    </row>
    <row r="140" spans="1:12" ht="15">
      <c r="A140" s="33">
        <f>A122</f>
        <v>2</v>
      </c>
      <c r="B140" s="33">
        <f>B122</f>
        <v>2</v>
      </c>
      <c r="C140" s="55" t="s">
        <v>4</v>
      </c>
      <c r="D140" s="56"/>
      <c r="E140" s="31"/>
      <c r="F140" s="32">
        <f>F129+F139</f>
        <v>500</v>
      </c>
      <c r="G140" s="32">
        <f t="shared" ref="G140" si="72">G129+G139</f>
        <v>15.8</v>
      </c>
      <c r="H140" s="32">
        <f t="shared" ref="H140" si="73">H129+H139</f>
        <v>18.36</v>
      </c>
      <c r="I140" s="32">
        <f t="shared" ref="I140" si="74">I129+I139</f>
        <v>80.56</v>
      </c>
      <c r="J140" s="32">
        <f t="shared" ref="J140:L140" si="75">J129+J139</f>
        <v>480.93000000000006</v>
      </c>
      <c r="K140" s="32"/>
      <c r="L140" s="32">
        <f t="shared" si="75"/>
        <v>2470</v>
      </c>
    </row>
    <row r="141" spans="1:12" ht="25.5">
      <c r="A141" s="20">
        <v>2</v>
      </c>
      <c r="B141" s="21">
        <v>3</v>
      </c>
      <c r="C141" s="22" t="s">
        <v>20</v>
      </c>
      <c r="D141" s="5" t="s">
        <v>21</v>
      </c>
      <c r="E141" s="39" t="str">
        <f t="shared" ref="E141:L142" si="76">E45</f>
        <v>макароны с сахаром</v>
      </c>
      <c r="F141" s="40">
        <f t="shared" si="76"/>
        <v>255</v>
      </c>
      <c r="G141" s="40">
        <f t="shared" si="76"/>
        <v>6</v>
      </c>
      <c r="H141" s="40">
        <f t="shared" si="76"/>
        <v>8</v>
      </c>
      <c r="I141" s="40">
        <f t="shared" si="76"/>
        <v>7</v>
      </c>
      <c r="J141" s="40">
        <f t="shared" si="76"/>
        <v>122.6</v>
      </c>
      <c r="K141" s="41" t="str">
        <f t="shared" si="76"/>
        <v>279 сб 2017</v>
      </c>
      <c r="L141" s="40">
        <f t="shared" si="76"/>
        <v>10</v>
      </c>
    </row>
    <row r="142" spans="1:12" ht="25.5">
      <c r="A142" s="23"/>
      <c r="B142" s="15"/>
      <c r="C142" s="11"/>
      <c r="D142" s="6"/>
      <c r="E142" s="42" t="str">
        <f t="shared" si="76"/>
        <v>бутерброт с джемом</v>
      </c>
      <c r="F142" s="43">
        <f t="shared" si="76"/>
        <v>175</v>
      </c>
      <c r="G142" s="43">
        <f t="shared" si="76"/>
        <v>3</v>
      </c>
      <c r="H142" s="43">
        <f t="shared" si="76"/>
        <v>9.16</v>
      </c>
      <c r="I142" s="43">
        <f t="shared" si="76"/>
        <v>22</v>
      </c>
      <c r="J142" s="43">
        <f t="shared" si="76"/>
        <v>178.04</v>
      </c>
      <c r="K142" s="44" t="str">
        <f t="shared" si="76"/>
        <v>312 сб 2017</v>
      </c>
      <c r="L142" s="43">
        <f t="shared" si="76"/>
        <v>41</v>
      </c>
    </row>
    <row r="143" spans="1:12" ht="25.5">
      <c r="A143" s="23"/>
      <c r="B143" s="15"/>
      <c r="C143" s="11"/>
      <c r="D143" s="7" t="s">
        <v>22</v>
      </c>
      <c r="E143" s="42" t="str">
        <f t="shared" ref="E143:L143" si="77">E105</f>
        <v>чай с сахаром</v>
      </c>
      <c r="F143" s="43" t="str">
        <f t="shared" si="77"/>
        <v>200/15</v>
      </c>
      <c r="G143" s="43">
        <f t="shared" si="77"/>
        <v>0.1</v>
      </c>
      <c r="H143" s="43">
        <f t="shared" si="77"/>
        <v>0</v>
      </c>
      <c r="I143" s="43">
        <f t="shared" si="77"/>
        <v>15</v>
      </c>
      <c r="J143" s="43">
        <f t="shared" si="77"/>
        <v>57.7</v>
      </c>
      <c r="K143" s="44" t="str">
        <f t="shared" si="77"/>
        <v>376 сб.2017</v>
      </c>
      <c r="L143" s="43">
        <f t="shared" si="77"/>
        <v>12</v>
      </c>
    </row>
    <row r="144" spans="1:12" ht="15.75" customHeight="1">
      <c r="A144" s="23"/>
      <c r="B144" s="15"/>
      <c r="C144" s="11"/>
      <c r="D144" s="7" t="s">
        <v>23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4"/>
      <c r="B149" s="17"/>
      <c r="C149" s="8"/>
      <c r="D149" s="18" t="s">
        <v>33</v>
      </c>
      <c r="E149" s="9"/>
      <c r="F149" s="19">
        <f>SUM(F141:F148)</f>
        <v>430</v>
      </c>
      <c r="G149" s="19">
        <f t="shared" ref="G149:I149" si="78">SUM(G141:G148)</f>
        <v>9.1</v>
      </c>
      <c r="H149" s="19">
        <f t="shared" si="78"/>
        <v>17.16</v>
      </c>
      <c r="I149" s="19">
        <f t="shared" si="78"/>
        <v>44</v>
      </c>
      <c r="J149" s="19"/>
      <c r="K149" s="25"/>
      <c r="L149" s="19"/>
    </row>
    <row r="150" spans="1:12" ht="15">
      <c r="A150" s="26">
        <f>A141</f>
        <v>2</v>
      </c>
      <c r="B150" s="13">
        <f>B141</f>
        <v>3</v>
      </c>
      <c r="C150" s="10" t="s">
        <v>25</v>
      </c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27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28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30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31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32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4"/>
      <c r="B159" s="17"/>
      <c r="C159" s="8"/>
      <c r="D159" s="18" t="s">
        <v>33</v>
      </c>
      <c r="E159" s="9"/>
      <c r="F159" s="19">
        <f>SUM(F150:F158)</f>
        <v>0</v>
      </c>
      <c r="G159" s="19">
        <f t="shared" ref="G159:J159" si="79">SUM(G150:G158)</f>
        <v>0</v>
      </c>
      <c r="H159" s="19">
        <f t="shared" si="79"/>
        <v>0</v>
      </c>
      <c r="I159" s="19">
        <f t="shared" si="79"/>
        <v>0</v>
      </c>
      <c r="J159" s="19">
        <f t="shared" si="79"/>
        <v>0</v>
      </c>
      <c r="K159" s="25"/>
      <c r="L159" s="19">
        <f t="shared" ref="L159" si="80">SUM(L150:L158)</f>
        <v>0</v>
      </c>
    </row>
    <row r="160" spans="1:12" ht="15">
      <c r="A160" s="29">
        <f>A141</f>
        <v>2</v>
      </c>
      <c r="B160" s="30">
        <f>B141</f>
        <v>3</v>
      </c>
      <c r="C160" s="55" t="s">
        <v>4</v>
      </c>
      <c r="D160" s="56"/>
      <c r="E160" s="31"/>
      <c r="F160" s="32">
        <f>F149+F159</f>
        <v>430</v>
      </c>
      <c r="G160" s="32">
        <f t="shared" ref="G160" si="81">G149+G159</f>
        <v>9.1</v>
      </c>
      <c r="H160" s="32">
        <f t="shared" ref="H160" si="82">H149+H159</f>
        <v>17.16</v>
      </c>
      <c r="I160" s="32">
        <f t="shared" ref="I160" si="83">I149+I159</f>
        <v>44</v>
      </c>
      <c r="J160" s="32">
        <f t="shared" ref="J160:L160" si="84">J149+J159</f>
        <v>0</v>
      </c>
      <c r="K160" s="32"/>
      <c r="L160" s="32">
        <f t="shared" si="84"/>
        <v>0</v>
      </c>
    </row>
    <row r="161" spans="1:12" ht="25.5">
      <c r="A161" s="20">
        <v>2</v>
      </c>
      <c r="B161" s="21">
        <v>4</v>
      </c>
      <c r="C161" s="22" t="s">
        <v>20</v>
      </c>
      <c r="D161" s="5" t="s">
        <v>21</v>
      </c>
      <c r="E161" s="39" t="str">
        <f t="shared" ref="E161:L165" si="85">E6</f>
        <v>Сосиска отварная</v>
      </c>
      <c r="F161" s="40">
        <f t="shared" si="85"/>
        <v>60</v>
      </c>
      <c r="G161" s="40">
        <f t="shared" si="85"/>
        <v>7</v>
      </c>
      <c r="H161" s="40">
        <f t="shared" si="85"/>
        <v>14</v>
      </c>
      <c r="I161" s="40">
        <f t="shared" si="85"/>
        <v>0.2</v>
      </c>
      <c r="J161" s="40">
        <f t="shared" si="85"/>
        <v>157.76</v>
      </c>
      <c r="K161" s="41" t="str">
        <f t="shared" si="85"/>
        <v>243 сб.2017</v>
      </c>
      <c r="L161" s="40">
        <f t="shared" si="85"/>
        <v>31</v>
      </c>
    </row>
    <row r="162" spans="1:12" ht="15">
      <c r="A162" s="23"/>
      <c r="B162" s="15"/>
      <c r="C162" s="11"/>
      <c r="D162" s="6"/>
      <c r="E162" s="42" t="str">
        <f t="shared" ref="E162:L162" si="86">E83</f>
        <v>Каша пшеничная</v>
      </c>
      <c r="F162" s="43">
        <f t="shared" si="86"/>
        <v>150</v>
      </c>
      <c r="G162" s="43">
        <f t="shared" si="86"/>
        <v>3.1</v>
      </c>
      <c r="H162" s="43">
        <f t="shared" si="86"/>
        <v>5.3</v>
      </c>
      <c r="I162" s="43">
        <f t="shared" si="86"/>
        <v>19.8</v>
      </c>
      <c r="J162" s="43">
        <f t="shared" si="86"/>
        <v>139.4</v>
      </c>
      <c r="K162" s="44" t="str">
        <f t="shared" si="86"/>
        <v>54-11г</v>
      </c>
      <c r="L162" s="43">
        <f t="shared" si="86"/>
        <v>12.98</v>
      </c>
    </row>
    <row r="163" spans="1:12" ht="25.5">
      <c r="A163" s="23"/>
      <c r="B163" s="15"/>
      <c r="C163" s="11"/>
      <c r="D163" s="7"/>
      <c r="E163" s="42" t="str">
        <f t="shared" si="85"/>
        <v>овощи по сезону</v>
      </c>
      <c r="F163" s="43">
        <f t="shared" si="85"/>
        <v>30</v>
      </c>
      <c r="G163" s="43">
        <f t="shared" si="85"/>
        <v>1</v>
      </c>
      <c r="H163" s="43">
        <f t="shared" si="85"/>
        <v>0.1</v>
      </c>
      <c r="I163" s="43">
        <f t="shared" si="85"/>
        <v>40.4</v>
      </c>
      <c r="J163" s="43">
        <f t="shared" si="85"/>
        <v>2161.42</v>
      </c>
      <c r="K163" s="44" t="str">
        <f t="shared" si="85"/>
        <v>1038,сб 2017</v>
      </c>
      <c r="L163" s="43">
        <f t="shared" si="85"/>
        <v>22.91</v>
      </c>
    </row>
    <row r="164" spans="1:12" ht="25.5">
      <c r="A164" s="23"/>
      <c r="B164" s="15"/>
      <c r="C164" s="11"/>
      <c r="D164" s="7" t="s">
        <v>23</v>
      </c>
      <c r="E164" s="42" t="str">
        <f t="shared" si="85"/>
        <v>Хлеб пшеничный</v>
      </c>
      <c r="F164" s="43">
        <f t="shared" si="85"/>
        <v>40</v>
      </c>
      <c r="G164" s="43">
        <f t="shared" si="85"/>
        <v>3.8</v>
      </c>
      <c r="H164" s="43">
        <f t="shared" si="85"/>
        <v>2.36</v>
      </c>
      <c r="I164" s="43">
        <f t="shared" si="85"/>
        <v>23.55</v>
      </c>
      <c r="J164" s="43">
        <f t="shared" si="85"/>
        <v>137.33000000000001</v>
      </c>
      <c r="K164" s="44" t="str">
        <f t="shared" si="85"/>
        <v>13105 сб. 2017.</v>
      </c>
      <c r="L164" s="43">
        <f t="shared" si="85"/>
        <v>11</v>
      </c>
    </row>
    <row r="165" spans="1:12" ht="25.5">
      <c r="A165" s="23"/>
      <c r="B165" s="15"/>
      <c r="C165" s="11"/>
      <c r="D165" s="7">
        <f>$D$163</f>
        <v>0</v>
      </c>
      <c r="E165" s="42" t="str">
        <f t="shared" si="85"/>
        <v>чай с сахаром</v>
      </c>
      <c r="F165" s="43" t="str">
        <f t="shared" si="85"/>
        <v>200/15</v>
      </c>
      <c r="G165" s="43">
        <f t="shared" si="85"/>
        <v>0.1</v>
      </c>
      <c r="H165" s="43">
        <f t="shared" si="85"/>
        <v>0</v>
      </c>
      <c r="I165" s="43">
        <f t="shared" si="85"/>
        <v>15</v>
      </c>
      <c r="J165" s="43">
        <f t="shared" si="85"/>
        <v>57.7</v>
      </c>
      <c r="K165" s="44" t="str">
        <f t="shared" si="85"/>
        <v>376 сб.2017</v>
      </c>
      <c r="L165" s="43">
        <f t="shared" si="85"/>
        <v>12</v>
      </c>
    </row>
    <row r="166" spans="1:12" ht="1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4"/>
      <c r="B168" s="17"/>
      <c r="C168" s="8"/>
      <c r="D168" s="18" t="s">
        <v>33</v>
      </c>
      <c r="E168" s="9"/>
      <c r="F168" s="19">
        <f>SUM(F161:F167)</f>
        <v>280</v>
      </c>
      <c r="G168" s="19">
        <f t="shared" ref="G168:J168" si="87">SUM(G161:G167)</f>
        <v>14.999999999999998</v>
      </c>
      <c r="H168" s="19">
        <f t="shared" si="87"/>
        <v>21.76</v>
      </c>
      <c r="I168" s="19">
        <f t="shared" si="87"/>
        <v>98.95</v>
      </c>
      <c r="J168" s="19">
        <f t="shared" si="87"/>
        <v>2653.6099999999997</v>
      </c>
      <c r="K168" s="25"/>
      <c r="L168" s="19">
        <f t="shared" ref="L168" si="88">SUM(L161:L167)</f>
        <v>89.89</v>
      </c>
    </row>
    <row r="169" spans="1:12" ht="15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30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31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32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4"/>
      <c r="B178" s="17"/>
      <c r="C178" s="8"/>
      <c r="D178" s="18" t="s">
        <v>33</v>
      </c>
      <c r="E178" s="9"/>
      <c r="F178" s="19">
        <f>SUM(F169:F177)</f>
        <v>0</v>
      </c>
      <c r="G178" s="19">
        <f t="shared" ref="G178:J178" si="89">SUM(G169:G177)</f>
        <v>0</v>
      </c>
      <c r="H178" s="19">
        <f t="shared" si="89"/>
        <v>0</v>
      </c>
      <c r="I178" s="19">
        <f t="shared" si="89"/>
        <v>0</v>
      </c>
      <c r="J178" s="19">
        <f t="shared" si="89"/>
        <v>0</v>
      </c>
      <c r="K178" s="25"/>
      <c r="L178" s="19">
        <f t="shared" ref="L178" si="90">SUM(L169:L177)</f>
        <v>0</v>
      </c>
    </row>
    <row r="179" spans="1:12" ht="15">
      <c r="A179" s="29">
        <f>A161</f>
        <v>2</v>
      </c>
      <c r="B179" s="30">
        <f>B161</f>
        <v>4</v>
      </c>
      <c r="C179" s="55" t="s">
        <v>4</v>
      </c>
      <c r="D179" s="56"/>
      <c r="E179" s="31"/>
      <c r="F179" s="32">
        <f>F168+F178</f>
        <v>280</v>
      </c>
      <c r="G179" s="32">
        <f t="shared" ref="G179" si="91">G168+G178</f>
        <v>14.999999999999998</v>
      </c>
      <c r="H179" s="32">
        <f t="shared" ref="H179" si="92">H168+H178</f>
        <v>21.76</v>
      </c>
      <c r="I179" s="32">
        <f t="shared" ref="I179" si="93">I168+I178</f>
        <v>98.95</v>
      </c>
      <c r="J179" s="32">
        <f t="shared" ref="J179:L179" si="94">J168+J178</f>
        <v>2653.6099999999997</v>
      </c>
      <c r="K179" s="32"/>
      <c r="L179" s="32">
        <f t="shared" si="94"/>
        <v>89.89</v>
      </c>
    </row>
    <row r="180" spans="1:12" ht="25.5">
      <c r="A180" s="20">
        <v>2</v>
      </c>
      <c r="B180" s="21">
        <v>5</v>
      </c>
      <c r="C180" s="22" t="s">
        <v>20</v>
      </c>
      <c r="D180" s="5" t="s">
        <v>21</v>
      </c>
      <c r="E180" s="39" t="str">
        <f t="shared" ref="E180:L180" si="95">E65</f>
        <v>картофельное пюре</v>
      </c>
      <c r="F180" s="40">
        <f t="shared" si="95"/>
        <v>175</v>
      </c>
      <c r="G180" s="40">
        <f t="shared" si="95"/>
        <v>3</v>
      </c>
      <c r="H180" s="40">
        <f t="shared" si="95"/>
        <v>9.16</v>
      </c>
      <c r="I180" s="40">
        <f t="shared" si="95"/>
        <v>22</v>
      </c>
      <c r="J180" s="40">
        <f t="shared" si="95"/>
        <v>178.04</v>
      </c>
      <c r="K180" s="41" t="str">
        <f t="shared" si="95"/>
        <v>312 сб 2017</v>
      </c>
      <c r="L180" s="40">
        <f t="shared" si="95"/>
        <v>41</v>
      </c>
    </row>
    <row r="181" spans="1:12" ht="15">
      <c r="A181" s="23"/>
      <c r="B181" s="15"/>
      <c r="C181" s="11"/>
      <c r="D181" s="6"/>
      <c r="E181" s="42" t="str">
        <f t="shared" ref="E181:L184" si="96">E84</f>
        <v>Котлета   рубленная</v>
      </c>
      <c r="F181" s="43">
        <f t="shared" si="96"/>
        <v>60</v>
      </c>
      <c r="G181" s="43">
        <f t="shared" si="96"/>
        <v>16.399999999999999</v>
      </c>
      <c r="H181" s="43">
        <f t="shared" si="96"/>
        <v>15.7</v>
      </c>
      <c r="I181" s="43">
        <f t="shared" si="96"/>
        <v>14.8</v>
      </c>
      <c r="J181" s="43">
        <f t="shared" si="96"/>
        <v>265.7</v>
      </c>
      <c r="K181" s="44" t="str">
        <f t="shared" si="96"/>
        <v>54-7м</v>
      </c>
      <c r="L181" s="43">
        <f t="shared" si="96"/>
        <v>35.65</v>
      </c>
    </row>
    <row r="182" spans="1:12" ht="15">
      <c r="A182" s="23"/>
      <c r="B182" s="15"/>
      <c r="C182" s="11"/>
      <c r="D182" s="7" t="s">
        <v>22</v>
      </c>
      <c r="E182" s="42" t="str">
        <f t="shared" si="96"/>
        <v>салат овощной по сезону</v>
      </c>
      <c r="F182" s="43">
        <f t="shared" si="96"/>
        <v>40</v>
      </c>
      <c r="G182" s="43">
        <f t="shared" si="96"/>
        <v>0.1</v>
      </c>
      <c r="H182" s="43">
        <f t="shared" si="96"/>
        <v>0</v>
      </c>
      <c r="I182" s="43">
        <f t="shared" si="96"/>
        <v>5.2</v>
      </c>
      <c r="J182" s="43">
        <f t="shared" si="96"/>
        <v>21.4</v>
      </c>
      <c r="K182" s="44" t="str">
        <f t="shared" si="96"/>
        <v>54-45гн</v>
      </c>
      <c r="L182" s="43">
        <f t="shared" si="96"/>
        <v>0.98</v>
      </c>
    </row>
    <row r="183" spans="1:12" ht="25.5">
      <c r="A183" s="23"/>
      <c r="B183" s="15"/>
      <c r="C183" s="11"/>
      <c r="D183" s="7" t="s">
        <v>23</v>
      </c>
      <c r="E183" s="42" t="str">
        <f t="shared" si="96"/>
        <v>Хлеб пшеничный</v>
      </c>
      <c r="F183" s="43">
        <f t="shared" si="96"/>
        <v>40</v>
      </c>
      <c r="G183" s="43">
        <f t="shared" si="96"/>
        <v>3.8</v>
      </c>
      <c r="H183" s="43">
        <f t="shared" si="96"/>
        <v>2.36</v>
      </c>
      <c r="I183" s="43">
        <f t="shared" si="96"/>
        <v>23.55</v>
      </c>
      <c r="J183" s="43">
        <f t="shared" si="96"/>
        <v>137.33000000000001</v>
      </c>
      <c r="K183" s="44" t="str">
        <f t="shared" si="96"/>
        <v>13105 сб. 2017.</v>
      </c>
      <c r="L183" s="43">
        <f t="shared" si="96"/>
        <v>11</v>
      </c>
    </row>
    <row r="184" spans="1:12" ht="25.5">
      <c r="A184" s="23"/>
      <c r="B184" s="15"/>
      <c r="C184" s="11"/>
      <c r="D184" s="7" t="s">
        <v>24</v>
      </c>
      <c r="E184" s="42" t="str">
        <f t="shared" si="96"/>
        <v>чай с сахаром</v>
      </c>
      <c r="F184" s="43" t="str">
        <f t="shared" si="96"/>
        <v>200/15</v>
      </c>
      <c r="G184" s="43">
        <f t="shared" si="96"/>
        <v>0.1</v>
      </c>
      <c r="H184" s="43">
        <f t="shared" si="96"/>
        <v>0</v>
      </c>
      <c r="I184" s="43">
        <f t="shared" si="96"/>
        <v>15</v>
      </c>
      <c r="J184" s="43">
        <f t="shared" si="96"/>
        <v>57.7</v>
      </c>
      <c r="K184" s="44" t="str">
        <f t="shared" si="96"/>
        <v>376 сб.2017</v>
      </c>
      <c r="L184" s="43">
        <f t="shared" si="96"/>
        <v>12</v>
      </c>
    </row>
    <row r="185" spans="1:12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.75" customHeight="1">
      <c r="A187" s="24"/>
      <c r="B187" s="17"/>
      <c r="C187" s="8"/>
      <c r="D187" s="18" t="s">
        <v>33</v>
      </c>
      <c r="E187" s="9"/>
      <c r="F187" s="19">
        <f>SUM(F180:F186)</f>
        <v>315</v>
      </c>
      <c r="G187" s="19">
        <f t="shared" ref="G187:J187" si="97">SUM(G180:G186)</f>
        <v>23.400000000000002</v>
      </c>
      <c r="H187" s="19">
        <f t="shared" si="97"/>
        <v>27.22</v>
      </c>
      <c r="I187" s="19">
        <f t="shared" si="97"/>
        <v>80.55</v>
      </c>
      <c r="J187" s="19">
        <f t="shared" si="97"/>
        <v>660.17000000000007</v>
      </c>
      <c r="K187" s="25"/>
      <c r="L187" s="19">
        <f t="shared" ref="L187" si="98">SUM(L180:L186)</f>
        <v>100.63000000000001</v>
      </c>
    </row>
    <row r="188" spans="1:12" ht="1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30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31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7" t="s">
        <v>32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4"/>
      <c r="B197" s="17"/>
      <c r="C197" s="8"/>
      <c r="D197" s="18" t="s">
        <v>33</v>
      </c>
      <c r="E197" s="9"/>
      <c r="F197" s="19">
        <f>SUM(F188:F196)</f>
        <v>0</v>
      </c>
      <c r="G197" s="19">
        <f t="shared" ref="G197:J197" si="99">SUM(G188:G196)</f>
        <v>0</v>
      </c>
      <c r="H197" s="19">
        <f t="shared" si="99"/>
        <v>0</v>
      </c>
      <c r="I197" s="19">
        <f t="shared" si="99"/>
        <v>0</v>
      </c>
      <c r="J197" s="19">
        <f t="shared" si="99"/>
        <v>0</v>
      </c>
      <c r="K197" s="25"/>
      <c r="L197" s="19">
        <f t="shared" ref="L197" si="100">SUM(L188:L196)</f>
        <v>0</v>
      </c>
    </row>
    <row r="198" spans="1:12" ht="15">
      <c r="A198" s="29">
        <f>A180</f>
        <v>2</v>
      </c>
      <c r="B198" s="30">
        <f>B180</f>
        <v>5</v>
      </c>
      <c r="C198" s="55" t="s">
        <v>4</v>
      </c>
      <c r="D198" s="56"/>
      <c r="E198" s="31"/>
      <c r="F198" s="32">
        <f>F187+F197</f>
        <v>315</v>
      </c>
      <c r="G198" s="32">
        <f t="shared" ref="G198" si="101">G187+G197</f>
        <v>23.400000000000002</v>
      </c>
      <c r="H198" s="32">
        <f t="shared" ref="H198" si="102">H187+H197</f>
        <v>27.22</v>
      </c>
      <c r="I198" s="32">
        <f t="shared" ref="I198" si="103">I187+I197</f>
        <v>80.55</v>
      </c>
      <c r="J198" s="32">
        <f t="shared" ref="J198:L198" si="104">J187+J197</f>
        <v>660.17000000000007</v>
      </c>
      <c r="K198" s="32"/>
      <c r="L198" s="32">
        <f t="shared" si="104"/>
        <v>100.63000000000001</v>
      </c>
    </row>
    <row r="199" spans="1:12">
      <c r="A199" s="27"/>
      <c r="B199" s="28"/>
      <c r="C199" s="57" t="s">
        <v>5</v>
      </c>
      <c r="D199" s="57"/>
      <c r="E199" s="57"/>
      <c r="F199" s="34">
        <f>(F24+F44+F63+F82+F102+F121+F140+F160+F179+F198)/(IF(F24=0,0,1)+IF(F44=0,0,1)+IF(F63=0,0,1)+IF(F82=0,0,1)+IF(F102=0,0,1)+IF(F121=0,0,1)+IF(F140=0,0,1)+IF(F160=0,0,1)+IF(F179=0,0,1)+IF(F198=0,0,1))</f>
        <v>381.5</v>
      </c>
      <c r="G199" s="34">
        <f>(G24+G44+G63+G82+G102+G121+G140+G160+G179+G198)/(IF(G24=0,0,1)+IF(G44=0,0,1)+IF(G63=0,0,1)+IF(G82=0,0,1)+IF(G102=0,0,1)+IF(G121=0,0,1)+IF(G140=0,0,1)+IF(G160=0,0,1)+IF(G179=0,0,1)+IF(G198=0,0,1))</f>
        <v>16.333999999999996</v>
      </c>
      <c r="H199" s="34">
        <f>(H24+H44+H63+H82+H102+H121+H140+H160+H179+H198)/(IF(H24=0,0,1)+IF(H44=0,0,1)+IF(H63=0,0,1)+IF(H82=0,0,1)+IF(H102=0,0,1)+IF(H121=0,0,1)+IF(H140=0,0,1)+IF(H160=0,0,1)+IF(H179=0,0,1)+IF(H198=0,0,1))</f>
        <v>20.582000000000001</v>
      </c>
      <c r="I199" s="34">
        <f>(I24+I44+I63+I82+I102+I121+I140+I160+I179+I198)/(IF(I24=0,0,1)+IF(I44=0,0,1)+IF(I63=0,0,1)+IF(I82=0,0,1)+IF(I102=0,0,1)+IF(I121=0,0,1)+IF(I140=0,0,1)+IF(I160=0,0,1)+IF(I179=0,0,1)+IF(I198=0,0,1))</f>
        <v>83.402000000000001</v>
      </c>
      <c r="J199" s="34">
        <f>(J24+J44+J63+J82+J102+J121+J140+J160+J179+J198)/(IF(J24=0,0,1)+IF(J44=0,0,1)+IF(J63=0,0,1)+IF(J82=0,0,1)+IF(J102=0,0,1)+IF(J121=0,0,1)+IF(J140=0,0,1)+IF(J160=0,0,1)+IF(J179=0,0,1)+IF(J198=0,0,1))</f>
        <v>1039.6733333333332</v>
      </c>
      <c r="K199" s="34"/>
      <c r="L199" s="34">
        <f>(L24+L44+L63+L82+L102+L121+L140+L160+L179+L198)/(IF(L24=0,0,1)+IF(L44=0,0,1)+IF(L63=0,0,1)+IF(L82=0,0,1)+IF(L102=0,0,1)+IF(L121=0,0,1)+IF(L140=0,0,1)+IF(L160=0,0,1)+IF(L179=0,0,1)+IF(L198=0,0,1))</f>
        <v>609.84000000000015</v>
      </c>
    </row>
  </sheetData>
  <mergeCells count="14">
    <mergeCell ref="C82:D82"/>
    <mergeCell ref="C102:D102"/>
    <mergeCell ref="C24:D24"/>
    <mergeCell ref="C199:E199"/>
    <mergeCell ref="C198:D198"/>
    <mergeCell ref="C121:D121"/>
    <mergeCell ref="C140:D140"/>
    <mergeCell ref="C160:D160"/>
    <mergeCell ref="C179:D179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2022-05-16T14:23:56Z</dcterms:created>
  <dcterms:modified xsi:type="dcterms:W3CDTF">2023-10-19T07:02:12Z</dcterms:modified>
</cp:coreProperties>
</file>